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210" windowWidth="15480" windowHeight="11415"/>
  </bookViews>
  <sheets>
    <sheet name="Лот 1" sheetId="1" r:id="rId1"/>
  </sheets>
  <definedNames>
    <definedName name="Print_Area_1">'Лот 1'!$A$1:$M$27</definedName>
  </definedNames>
  <calcPr calcId="145621"/>
</workbook>
</file>

<file path=xl/calcChain.xml><?xml version="1.0" encoding="utf-8"?>
<calcChain xmlns="http://schemas.openxmlformats.org/spreadsheetml/2006/main">
  <c r="H20" i="1" l="1"/>
  <c r="H19" i="1"/>
  <c r="H17" i="1"/>
  <c r="H13" i="1" l="1"/>
  <c r="H14" i="1"/>
  <c r="H15" i="1"/>
  <c r="H16" i="1"/>
  <c r="H18" i="1"/>
  <c r="H12" i="1"/>
  <c r="H8" i="1" l="1"/>
  <c r="H21" i="1" s="1"/>
  <c r="H10" i="1"/>
  <c r="H22" i="1" l="1"/>
</calcChain>
</file>

<file path=xl/sharedStrings.xml><?xml version="1.0" encoding="utf-8"?>
<sst xmlns="http://schemas.openxmlformats.org/spreadsheetml/2006/main" count="49" uniqueCount="47">
  <si>
    <t>№ п.п</t>
  </si>
  <si>
    <t>Код продукта</t>
  </si>
  <si>
    <t>Описание</t>
  </si>
  <si>
    <t>Транспортировка товара</t>
  </si>
  <si>
    <t>Особые условия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</si>
  <si>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</si>
  <si>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</si>
  <si>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</si>
  <si>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</si>
  <si>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15454-M6-DC=</t>
  </si>
  <si>
    <t>6 service slot MSTP chassis DC power filter</t>
  </si>
  <si>
    <t>Итого:</t>
  </si>
  <si>
    <t>В т.ч. НДС 18%</t>
  </si>
  <si>
    <t>A9K-8T-L= 8-Port 10GE Low Queue Line Card, Requires XFPs</t>
  </si>
  <si>
    <t>Сертификат технической поддержки Cisco CON-SNTP-A9K8TL</t>
  </si>
  <si>
    <t>Cisco CON-SNTP-A9K8TL</t>
  </si>
  <si>
    <t>Cisco A9K-8T-L</t>
  </si>
  <si>
    <t>HU2A</t>
  </si>
  <si>
    <t>ZyXEL Fiberhome. Модуль управления и коммутации с портом Fast Ethernet и портом RS-232</t>
  </si>
  <si>
    <t>ZyXEL Fiberhome. Магистральный модуль с 2 слотами XFP и 2 слотами SFP</t>
  </si>
  <si>
    <t xml:space="preserve">HSWA </t>
  </si>
  <si>
    <t>ZyXEL Fiberhome. Модуль коммутации VoIP c 14 парами сухих контактов</t>
  </si>
  <si>
    <t>PUBA</t>
  </si>
  <si>
    <t>GS8B</t>
  </si>
  <si>
    <t>ZyXEL Fiberhome. Линейный модуль GPON с 8 SFP-слотами</t>
  </si>
  <si>
    <t>FH-PON-GP-20</t>
  </si>
  <si>
    <t>ZyXEL Fiberhome. Одноволоконный SFP-трансивер GPON на расстояние до 20 км</t>
  </si>
  <si>
    <t>FH-PON-GP-20C</t>
  </si>
  <si>
    <t>ZyXEL Fiberhome. Одноволоконный SFP-трансивер GPON на расстояние до 40 км</t>
  </si>
  <si>
    <t>Республика Башкортостан, г. Уфа, ул.Ленина, 30                                             ОАО "Башинформсвязь, ЦТЭ                           Контактное лицо: Начальник цеха IPT  Нигматуллин А.Х.
т. 8-347-(2005482)</t>
  </si>
  <si>
    <t>DMC-920R</t>
  </si>
  <si>
    <t>DMC-920T</t>
  </si>
  <si>
    <t>AN5516-06 Chassis</t>
  </si>
  <si>
    <t>ZyXEL Fiberhome. Шасси PON высотой 6U с 10 слотами, вентиляторным модулем и питанием от сети постоянного тока.</t>
  </si>
  <si>
    <t>Лот ЗИП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</si>
  <si>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</si>
  <si>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</si>
  <si>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должен быть авторизированным партнером Cisco Systems.                                                                                                                                                                                                                                            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РФ.</t>
  </si>
  <si>
    <t>Республика Башкортостан,  г. Уфа, ул. Ленина д.30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инженер отдела логистики  Кадыров И.Р.  т. 8-901-817-35-83</t>
  </si>
  <si>
    <t>D-Link. Медиаконвертер (ТХ: 1310 нм; RX: 1550 нм ) 100BASE-TX по витой паре на 100BASE-FX (разъем SC) по одноволоконному одномодовому оптическому кабелю, до 20 км</t>
  </si>
  <si>
    <t>D-Link. Медиаконвертер (ТХ: 1550 нм; RX: 1310 нм ) 100BASE-TX по витой паре на 100BASE-FX (разъем SC) по одноволоконному одномодовому оптическому кабелю, до 20 км</t>
  </si>
  <si>
    <t xml:space="preserve">Предельная стомость лота составляет  5 797 600 рублей (с НДС) </t>
  </si>
  <si>
    <t>Республика Башкортостан, г.Уфа, ул.Ленина, 30                                              ОАО "Башинформсвязь, ЦТЭ                           Контактное лицо: Начальник цеха ШД Якупов Р.Ф.
т. 8-347-(2005433)</t>
  </si>
  <si>
    <t>Кол-во шт.</t>
  </si>
  <si>
    <t>Объем может быть изменен на 10% без изменения стоимости единицы</t>
  </si>
  <si>
    <t>Срок поставки</t>
  </si>
  <si>
    <t>до 15 апреля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</si>
</sst>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3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</cellStyleXfs>
  <cellXfs count="135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17" fillId="0" borderId="8" xfId="0" applyNumberFormat="1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right" vertical="center"/>
    </xf>
    <xf numFmtId="0" fontId="14" fillId="0" borderId="4" xfId="0" applyFont="1" applyBorder="1" applyAlignment="1">
      <alignment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3" fontId="19" fillId="0" borderId="3" xfId="0" applyNumberFormat="1" applyFont="1" applyFill="1" applyBorder="1" applyAlignment="1">
      <alignment horizontal="center" vertical="center"/>
    </xf>
    <xf numFmtId="1" fontId="20" fillId="0" borderId="0" xfId="0" applyNumberFormat="1" applyFont="1" applyAlignment="1"/>
    <xf numFmtId="0" fontId="4" fillId="0" borderId="0" xfId="0" applyFont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 indent="1"/>
    </xf>
    <xf numFmtId="0" fontId="15" fillId="3" borderId="3" xfId="0" applyFont="1" applyFill="1" applyBorder="1" applyAlignment="1">
      <alignment horizontal="left" vertical="center" wrapText="1" indent="1"/>
    </xf>
    <xf numFmtId="0" fontId="15" fillId="0" borderId="3" xfId="0" applyFont="1" applyFill="1" applyBorder="1" applyAlignment="1">
      <alignment horizontal="left" vertical="center" wrapText="1" indent="1"/>
    </xf>
    <xf numFmtId="1" fontId="3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 indent="1"/>
    </xf>
    <xf numFmtId="164" fontId="17" fillId="0" borderId="3" xfId="0" applyNumberFormat="1" applyFont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 shrinkToFit="1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19" fillId="0" borderId="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left" vertical="center" wrapText="1"/>
    </xf>
    <xf numFmtId="0" fontId="7" fillId="0" borderId="16" xfId="0" applyFont="1" applyBorder="1"/>
    <xf numFmtId="0" fontId="22" fillId="0" borderId="7" xfId="0" applyFont="1" applyBorder="1" applyAlignment="1">
      <alignment horizontal="center" vertical="center" wrapText="1"/>
    </xf>
    <xf numFmtId="0" fontId="15" fillId="0" borderId="7" xfId="0" applyFont="1" applyBorder="1"/>
    <xf numFmtId="0" fontId="15" fillId="0" borderId="12" xfId="0" applyFont="1" applyBorder="1"/>
    <xf numFmtId="2" fontId="18" fillId="0" borderId="8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 wrapText="1"/>
    </xf>
    <xf numFmtId="0" fontId="7" fillId="0" borderId="13" xfId="0" applyFont="1" applyBorder="1"/>
    <xf numFmtId="0" fontId="7" fillId="0" borderId="15" xfId="0" applyFont="1" applyBorder="1"/>
    <xf numFmtId="164" fontId="17" fillId="0" borderId="6" xfId="0" applyNumberFormat="1" applyFont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19" fillId="0" borderId="8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2" fontId="15" fillId="0" borderId="8" xfId="0" applyNumberFormat="1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center" vertical="center"/>
    </xf>
    <xf numFmtId="0" fontId="19" fillId="0" borderId="8" xfId="2" applyFont="1" applyFill="1" applyBorder="1" applyAlignment="1">
      <alignment horizontal="center" vertical="center" wrapText="1" shrinkToFit="1"/>
    </xf>
    <xf numFmtId="0" fontId="19" fillId="0" borderId="10" xfId="2" applyFont="1" applyFill="1" applyBorder="1" applyAlignment="1">
      <alignment horizontal="center" vertical="center" wrapText="1" shrinkToFit="1"/>
    </xf>
    <xf numFmtId="0" fontId="19" fillId="0" borderId="8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right" vertical="center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 indent="1"/>
    </xf>
    <xf numFmtId="0" fontId="15" fillId="0" borderId="10" xfId="0" applyFont="1" applyBorder="1" applyAlignment="1">
      <alignment horizontal="left" vertical="center" wrapText="1" indent="1"/>
    </xf>
    <xf numFmtId="0" fontId="16" fillId="0" borderId="8" xfId="0" applyFont="1" applyFill="1" applyBorder="1" applyAlignment="1">
      <alignment horizontal="left" vertical="center" wrapText="1" indent="1"/>
    </xf>
    <xf numFmtId="0" fontId="16" fillId="0" borderId="10" xfId="0" applyFont="1" applyFill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21" fillId="0" borderId="4" xfId="0" applyFont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</cellXfs>
  <cellStyles count="5">
    <cellStyle name="Normal_15365NTEPricing062805" xfId="4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showWhiteSpace="0" view="pageLayout" zoomScale="40" zoomScalePageLayoutView="40" workbookViewId="0">
      <selection activeCell="H24" sqref="H24"/>
    </sheetView>
  </sheetViews>
  <sheetFormatPr defaultColWidth="9.28515625" defaultRowHeight="15" x14ac:dyDescent="0.25"/>
  <cols>
    <col min="1" max="1" width="10.5703125" style="39" customWidth="1"/>
    <col min="2" max="2" width="32.42578125" style="34" customWidth="1"/>
    <col min="3" max="3" width="29.85546875" style="34" hidden="1" customWidth="1"/>
    <col min="4" max="4" width="0.42578125" style="34" hidden="1" customWidth="1"/>
    <col min="5" max="5" width="103.7109375" style="34" customWidth="1"/>
    <col min="6" max="6" width="12.5703125" style="23" customWidth="1"/>
    <col min="7" max="7" width="19.7109375" style="24" customWidth="1"/>
    <col min="8" max="8" width="21.7109375" style="24" customWidth="1"/>
    <col min="9" max="9" width="34.7109375" style="27" customWidth="1"/>
    <col min="10" max="12" width="0" style="1" hidden="1" customWidth="1"/>
    <col min="13" max="13" width="19" style="1" customWidth="1"/>
    <col min="14" max="37" width="9.28515625" style="1"/>
    <col min="38" max="16384" width="9.28515625" style="2"/>
  </cols>
  <sheetData>
    <row r="1" spans="1:37" s="5" customFormat="1" ht="18.75" x14ac:dyDescent="0.3">
      <c r="A1" s="37"/>
      <c r="B1" s="34"/>
      <c r="C1" s="34"/>
      <c r="D1" s="35"/>
      <c r="E1" s="34"/>
      <c r="F1" s="29"/>
      <c r="G1" s="30"/>
      <c r="H1" s="26"/>
      <c r="I1" s="54" t="s">
        <v>5</v>
      </c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s="5" customFormat="1" ht="15" customHeight="1" x14ac:dyDescent="0.3">
      <c r="A2" s="37"/>
      <c r="B2" s="34"/>
      <c r="C2" s="34"/>
      <c r="D2" s="34"/>
      <c r="E2" s="34"/>
      <c r="F2" s="29"/>
      <c r="G2" s="30"/>
      <c r="H2" s="30"/>
      <c r="I2" s="25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s="5" customFormat="1" ht="22.5" customHeight="1" x14ac:dyDescent="0.3">
      <c r="A3" s="37"/>
      <c r="B3" s="34"/>
      <c r="C3" s="34"/>
      <c r="D3" s="34"/>
      <c r="E3" s="55" t="s">
        <v>34</v>
      </c>
      <c r="F3" s="31"/>
      <c r="G3" s="24"/>
      <c r="H3" s="24"/>
      <c r="I3" s="27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s="5" customFormat="1" ht="17.25" customHeight="1" x14ac:dyDescent="0.3">
      <c r="A4" s="38"/>
      <c r="B4" s="36"/>
      <c r="C4" s="36"/>
      <c r="D4" s="36"/>
      <c r="E4" s="36"/>
      <c r="F4" s="32"/>
      <c r="G4" s="33"/>
      <c r="H4" s="33"/>
      <c r="I4" s="28"/>
      <c r="J4" s="7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s="9" customFormat="1" ht="54.75" customHeight="1" thickBot="1" x14ac:dyDescent="0.35">
      <c r="A5" s="93" t="s">
        <v>0</v>
      </c>
      <c r="B5" s="95" t="s">
        <v>1</v>
      </c>
      <c r="C5" s="96"/>
      <c r="D5" s="97"/>
      <c r="E5" s="103" t="s">
        <v>2</v>
      </c>
      <c r="F5" s="103" t="s">
        <v>43</v>
      </c>
      <c r="G5" s="105" t="s">
        <v>6</v>
      </c>
      <c r="H5" s="105" t="s">
        <v>7</v>
      </c>
      <c r="I5" s="101" t="s">
        <v>8</v>
      </c>
      <c r="J5" s="41"/>
      <c r="K5" s="63"/>
      <c r="L5" s="64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9" customFormat="1" ht="42.75" customHeight="1" x14ac:dyDescent="0.3">
      <c r="A6" s="94"/>
      <c r="B6" s="98"/>
      <c r="C6" s="99"/>
      <c r="D6" s="100"/>
      <c r="E6" s="104"/>
      <c r="F6" s="104"/>
      <c r="G6" s="106"/>
      <c r="H6" s="106"/>
      <c r="I6" s="102"/>
      <c r="J6" s="41"/>
      <c r="K6" s="42"/>
      <c r="L6" s="65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s="11" customFormat="1" ht="28.5" customHeight="1" x14ac:dyDescent="0.3">
      <c r="A7" s="66">
        <v>1</v>
      </c>
      <c r="B7" s="107">
        <v>2</v>
      </c>
      <c r="C7" s="108"/>
      <c r="D7" s="109"/>
      <c r="E7" s="50">
        <v>3</v>
      </c>
      <c r="F7" s="51">
        <v>4</v>
      </c>
      <c r="G7" s="53">
        <v>10</v>
      </c>
      <c r="H7" s="53">
        <v>11</v>
      </c>
      <c r="I7" s="52">
        <v>14</v>
      </c>
      <c r="J7" s="43"/>
      <c r="K7" s="44"/>
      <c r="L7" s="67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s="15" customFormat="1" ht="22.5" customHeight="1" x14ac:dyDescent="0.2">
      <c r="A8" s="120">
        <v>1</v>
      </c>
      <c r="B8" s="122" t="s">
        <v>16</v>
      </c>
      <c r="C8" s="56" t="s">
        <v>10</v>
      </c>
      <c r="D8" s="57" t="s">
        <v>9</v>
      </c>
      <c r="E8" s="124" t="s">
        <v>13</v>
      </c>
      <c r="F8" s="91">
        <v>2</v>
      </c>
      <c r="G8" s="89">
        <v>2234800</v>
      </c>
      <c r="H8" s="87">
        <f>PRODUCT(F8,G8)</f>
        <v>4469600</v>
      </c>
      <c r="I8" s="83" t="s">
        <v>29</v>
      </c>
      <c r="J8" s="12"/>
      <c r="K8" s="13"/>
      <c r="L8" s="68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spans="1:37" s="15" customFormat="1" ht="33" customHeight="1" x14ac:dyDescent="0.2">
      <c r="A9" s="121"/>
      <c r="B9" s="123"/>
      <c r="C9" s="56"/>
      <c r="D9" s="58"/>
      <c r="E9" s="125"/>
      <c r="F9" s="92"/>
      <c r="G9" s="90"/>
      <c r="H9" s="88"/>
      <c r="I9" s="84"/>
      <c r="J9" s="12"/>
      <c r="K9" s="13"/>
      <c r="L9" s="68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spans="1:37" s="15" customFormat="1" ht="22.5" customHeight="1" x14ac:dyDescent="0.2">
      <c r="A10" s="120">
        <v>2</v>
      </c>
      <c r="B10" s="122" t="s">
        <v>15</v>
      </c>
      <c r="C10" s="56" t="s">
        <v>10</v>
      </c>
      <c r="D10" s="57" t="s">
        <v>9</v>
      </c>
      <c r="E10" s="124" t="s">
        <v>14</v>
      </c>
      <c r="F10" s="91">
        <v>2</v>
      </c>
      <c r="G10" s="89">
        <v>211400</v>
      </c>
      <c r="H10" s="87">
        <f>PRODUCT(F10,G10)</f>
        <v>422800</v>
      </c>
      <c r="I10" s="85"/>
      <c r="J10" s="12"/>
      <c r="K10" s="13"/>
      <c r="L10" s="68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spans="1:37" s="15" customFormat="1" ht="29.25" customHeight="1" x14ac:dyDescent="0.2">
      <c r="A11" s="121"/>
      <c r="B11" s="123"/>
      <c r="C11" s="56"/>
      <c r="D11" s="58"/>
      <c r="E11" s="125"/>
      <c r="F11" s="92"/>
      <c r="G11" s="90"/>
      <c r="H11" s="88"/>
      <c r="I11" s="86"/>
      <c r="J11" s="12"/>
      <c r="K11" s="13"/>
      <c r="L11" s="68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spans="1:37" s="15" customFormat="1" ht="39.6" customHeight="1" x14ac:dyDescent="0.2">
      <c r="A12" s="59">
        <v>3</v>
      </c>
      <c r="B12" s="60" t="s">
        <v>32</v>
      </c>
      <c r="C12" s="56"/>
      <c r="D12" s="58"/>
      <c r="E12" s="56" t="s">
        <v>33</v>
      </c>
      <c r="F12" s="62">
        <v>2</v>
      </c>
      <c r="G12" s="80">
        <v>33000</v>
      </c>
      <c r="H12" s="79">
        <f t="shared" ref="H12:H20" si="0">G12*F12</f>
        <v>66000</v>
      </c>
      <c r="I12" s="83" t="s">
        <v>42</v>
      </c>
      <c r="J12" s="40"/>
      <c r="K12" s="14"/>
      <c r="L12" s="68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spans="1:37" s="15" customFormat="1" ht="39.6" customHeight="1" x14ac:dyDescent="0.2">
      <c r="A13" s="59">
        <v>4</v>
      </c>
      <c r="B13" s="60" t="s">
        <v>17</v>
      </c>
      <c r="C13" s="56"/>
      <c r="D13" s="58"/>
      <c r="E13" s="56" t="s">
        <v>19</v>
      </c>
      <c r="F13" s="62">
        <v>2</v>
      </c>
      <c r="G13" s="80">
        <v>71000</v>
      </c>
      <c r="H13" s="79">
        <f t="shared" si="0"/>
        <v>142000</v>
      </c>
      <c r="I13" s="84"/>
      <c r="J13" s="40"/>
      <c r="K13" s="14"/>
      <c r="L13" s="68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39.6" customHeight="1" x14ac:dyDescent="0.2">
      <c r="A14" s="59">
        <v>5</v>
      </c>
      <c r="B14" s="60" t="s">
        <v>20</v>
      </c>
      <c r="C14" s="56"/>
      <c r="D14" s="58"/>
      <c r="E14" s="56" t="s">
        <v>18</v>
      </c>
      <c r="F14" s="62">
        <v>2</v>
      </c>
      <c r="G14" s="80">
        <v>85000</v>
      </c>
      <c r="H14" s="79">
        <f t="shared" si="0"/>
        <v>170000</v>
      </c>
      <c r="I14" s="85"/>
      <c r="J14" s="40"/>
      <c r="K14" s="14"/>
      <c r="L14" s="68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39.6" customHeight="1" x14ac:dyDescent="0.2">
      <c r="A15" s="59">
        <v>6</v>
      </c>
      <c r="B15" s="60" t="s">
        <v>22</v>
      </c>
      <c r="C15" s="56"/>
      <c r="D15" s="58"/>
      <c r="E15" s="56" t="s">
        <v>21</v>
      </c>
      <c r="F15" s="62">
        <v>2</v>
      </c>
      <c r="G15" s="80">
        <v>26600</v>
      </c>
      <c r="H15" s="79">
        <f t="shared" si="0"/>
        <v>53200</v>
      </c>
      <c r="I15" s="85"/>
      <c r="J15" s="40"/>
      <c r="K15" s="14"/>
      <c r="L15" s="68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39.6" customHeight="1" x14ac:dyDescent="0.2">
      <c r="A16" s="59">
        <v>7</v>
      </c>
      <c r="B16" s="60" t="s">
        <v>23</v>
      </c>
      <c r="C16" s="56"/>
      <c r="D16" s="58"/>
      <c r="E16" s="56" t="s">
        <v>24</v>
      </c>
      <c r="F16" s="62">
        <v>1</v>
      </c>
      <c r="G16" s="80">
        <v>200000</v>
      </c>
      <c r="H16" s="79">
        <f t="shared" si="0"/>
        <v>200000</v>
      </c>
      <c r="I16" s="85"/>
      <c r="J16" s="40"/>
      <c r="K16" s="14"/>
      <c r="L16" s="68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s="15" customFormat="1" ht="39.6" customHeight="1" x14ac:dyDescent="0.2">
      <c r="A17" s="59">
        <v>8</v>
      </c>
      <c r="B17" s="60" t="s">
        <v>25</v>
      </c>
      <c r="C17" s="56"/>
      <c r="D17" s="58"/>
      <c r="E17" s="56" t="s">
        <v>26</v>
      </c>
      <c r="F17" s="62">
        <v>8</v>
      </c>
      <c r="G17" s="80">
        <v>21700</v>
      </c>
      <c r="H17" s="79">
        <f t="shared" si="0"/>
        <v>173600</v>
      </c>
      <c r="I17" s="85"/>
      <c r="J17" s="40"/>
      <c r="K17" s="14"/>
      <c r="L17" s="68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spans="1:37" s="15" customFormat="1" ht="39.6" customHeight="1" x14ac:dyDescent="0.2">
      <c r="A18" s="59">
        <v>9</v>
      </c>
      <c r="B18" s="60" t="s">
        <v>27</v>
      </c>
      <c r="C18" s="56"/>
      <c r="D18" s="58"/>
      <c r="E18" s="56" t="s">
        <v>28</v>
      </c>
      <c r="F18" s="62">
        <v>2</v>
      </c>
      <c r="G18" s="80">
        <v>23200</v>
      </c>
      <c r="H18" s="79">
        <f t="shared" si="0"/>
        <v>46400</v>
      </c>
      <c r="I18" s="85"/>
      <c r="J18" s="40"/>
      <c r="K18" s="14"/>
      <c r="L18" s="68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</row>
    <row r="19" spans="1:37" s="15" customFormat="1" ht="51" customHeight="1" x14ac:dyDescent="0.2">
      <c r="A19" s="59">
        <v>10</v>
      </c>
      <c r="B19" s="60" t="s">
        <v>30</v>
      </c>
      <c r="C19" s="56"/>
      <c r="D19" s="58"/>
      <c r="E19" s="56" t="s">
        <v>39</v>
      </c>
      <c r="F19" s="62">
        <v>10</v>
      </c>
      <c r="G19" s="80">
        <v>2700</v>
      </c>
      <c r="H19" s="79">
        <f t="shared" si="0"/>
        <v>27000</v>
      </c>
      <c r="I19" s="85"/>
      <c r="J19" s="40"/>
      <c r="K19" s="14"/>
      <c r="L19" s="68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</row>
    <row r="20" spans="1:37" s="15" customFormat="1" ht="51" customHeight="1" x14ac:dyDescent="0.2">
      <c r="A20" s="59">
        <v>11</v>
      </c>
      <c r="B20" s="60" t="s">
        <v>31</v>
      </c>
      <c r="C20" s="56"/>
      <c r="D20" s="58"/>
      <c r="E20" s="56" t="s">
        <v>40</v>
      </c>
      <c r="F20" s="62">
        <v>10</v>
      </c>
      <c r="G20" s="80">
        <v>2700</v>
      </c>
      <c r="H20" s="79">
        <f t="shared" si="0"/>
        <v>27000</v>
      </c>
      <c r="I20" s="86"/>
      <c r="J20" s="40"/>
      <c r="K20" s="14"/>
      <c r="L20" s="68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</row>
    <row r="21" spans="1:37" s="15" customFormat="1" ht="24.6" customHeight="1" x14ac:dyDescent="0.2">
      <c r="A21" s="118"/>
      <c r="B21" s="118"/>
      <c r="C21" s="118"/>
      <c r="D21" s="118"/>
      <c r="E21" s="118"/>
      <c r="F21" s="118"/>
      <c r="G21" s="46" t="s">
        <v>11</v>
      </c>
      <c r="H21" s="81">
        <f>SUM(H8:H20)</f>
        <v>5797600</v>
      </c>
      <c r="I21" s="61"/>
      <c r="J21" s="40"/>
      <c r="K21" s="14"/>
      <c r="L21" s="68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</row>
    <row r="22" spans="1:37" s="15" customFormat="1" ht="24.6" customHeight="1" x14ac:dyDescent="0.2">
      <c r="A22" s="119"/>
      <c r="B22" s="119"/>
      <c r="C22" s="119"/>
      <c r="D22" s="119"/>
      <c r="E22" s="119"/>
      <c r="F22" s="119"/>
      <c r="G22" s="73" t="s">
        <v>12</v>
      </c>
      <c r="H22" s="82">
        <f>H21*0.18</f>
        <v>1043568</v>
      </c>
      <c r="I22" s="45"/>
      <c r="J22" s="74"/>
      <c r="K22" s="14"/>
      <c r="L22" s="68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</row>
    <row r="23" spans="1:37" s="17" customFormat="1" ht="25.5" customHeight="1" x14ac:dyDescent="0.2">
      <c r="A23" s="113" t="s">
        <v>41</v>
      </c>
      <c r="B23" s="128"/>
      <c r="C23" s="128"/>
      <c r="D23" s="128"/>
      <c r="E23" s="128"/>
      <c r="F23" s="47"/>
      <c r="G23" s="48"/>
      <c r="H23" s="48"/>
      <c r="I23" s="77"/>
      <c r="J23" s="22"/>
      <c r="K23" s="75"/>
      <c r="L23" s="7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 s="17" customFormat="1" ht="21.75" customHeight="1" x14ac:dyDescent="0.2">
      <c r="A24" s="113" t="s">
        <v>44</v>
      </c>
      <c r="B24" s="128"/>
      <c r="C24" s="128"/>
      <c r="D24" s="128"/>
      <c r="E24" s="128"/>
      <c r="F24" s="47"/>
      <c r="G24" s="48"/>
      <c r="H24" s="48"/>
      <c r="I24" s="78"/>
      <c r="J24" s="22"/>
      <c r="K24" s="16"/>
      <c r="L24" s="69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 s="17" customFormat="1" ht="19.5" customHeight="1" x14ac:dyDescent="0.2">
      <c r="A25" s="132" t="s">
        <v>45</v>
      </c>
      <c r="B25" s="133"/>
      <c r="C25" s="49"/>
      <c r="D25" s="49"/>
      <c r="E25" s="134" t="s">
        <v>46</v>
      </c>
      <c r="F25" s="47"/>
      <c r="G25" s="48"/>
      <c r="H25" s="48"/>
      <c r="I25" s="78"/>
      <c r="J25" s="22"/>
      <c r="K25" s="16"/>
      <c r="L25" s="69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 s="19" customFormat="1" ht="21" customHeight="1" x14ac:dyDescent="0.2">
      <c r="A26" s="113" t="s">
        <v>3</v>
      </c>
      <c r="B26" s="114"/>
      <c r="C26" s="115" t="s">
        <v>35</v>
      </c>
      <c r="D26" s="116"/>
      <c r="E26" s="116"/>
      <c r="F26" s="116"/>
      <c r="G26" s="116"/>
      <c r="H26" s="116"/>
      <c r="I26" s="116"/>
      <c r="J26" s="116"/>
      <c r="K26" s="116"/>
      <c r="L26" s="117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37" s="21" customFormat="1" ht="99.75" customHeight="1" x14ac:dyDescent="0.2">
      <c r="A27" s="113" t="s">
        <v>4</v>
      </c>
      <c r="B27" s="114"/>
      <c r="C27" s="110" t="s">
        <v>37</v>
      </c>
      <c r="D27" s="111"/>
      <c r="E27" s="111"/>
      <c r="F27" s="111"/>
      <c r="G27" s="111"/>
      <c r="H27" s="111"/>
      <c r="I27" s="111"/>
      <c r="J27" s="111"/>
      <c r="K27" s="111"/>
      <c r="L27" s="112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</row>
    <row r="28" spans="1:37" ht="39.75" customHeight="1" x14ac:dyDescent="0.25">
      <c r="A28" s="126" t="s">
        <v>36</v>
      </c>
      <c r="B28" s="127"/>
      <c r="C28" s="70"/>
      <c r="D28" s="70"/>
      <c r="E28" s="129" t="s">
        <v>38</v>
      </c>
      <c r="F28" s="130"/>
      <c r="G28" s="130"/>
      <c r="H28" s="130"/>
      <c r="I28" s="131"/>
      <c r="J28" s="71"/>
      <c r="K28" s="71"/>
      <c r="L28" s="72"/>
    </row>
  </sheetData>
  <mergeCells count="33">
    <mergeCell ref="A28:B28"/>
    <mergeCell ref="A23:E23"/>
    <mergeCell ref="A24:E24"/>
    <mergeCell ref="E28:I28"/>
    <mergeCell ref="A25:B25"/>
    <mergeCell ref="B7:D7"/>
    <mergeCell ref="C27:L27"/>
    <mergeCell ref="A26:B26"/>
    <mergeCell ref="A27:B27"/>
    <mergeCell ref="C26:L26"/>
    <mergeCell ref="A21:F21"/>
    <mergeCell ref="A22:F22"/>
    <mergeCell ref="A8:A9"/>
    <mergeCell ref="B8:B9"/>
    <mergeCell ref="E8:E9"/>
    <mergeCell ref="F8:F9"/>
    <mergeCell ref="I12:I20"/>
    <mergeCell ref="A10:A11"/>
    <mergeCell ref="B10:B11"/>
    <mergeCell ref="E10:E11"/>
    <mergeCell ref="A5:A6"/>
    <mergeCell ref="B5:D6"/>
    <mergeCell ref="I5:I6"/>
    <mergeCell ref="E5:E6"/>
    <mergeCell ref="H5:H6"/>
    <mergeCell ref="G5:G6"/>
    <mergeCell ref="F5:F6"/>
    <mergeCell ref="I8:I11"/>
    <mergeCell ref="H8:H9"/>
    <mergeCell ref="G8:G9"/>
    <mergeCell ref="F10:F11"/>
    <mergeCell ref="H10:H11"/>
    <mergeCell ref="G10:G11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2013-03-01T05:15:18Z</cp:lastPrinted>
  <dcterms:created xsi:type="dcterms:W3CDTF">2011-10-27T10:58:53Z</dcterms:created>
  <dcterms:modified xsi:type="dcterms:W3CDTF">2013-03-01T05:15:27Z</dcterms:modified>
</cp:coreProperties>
</file>